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<sst xmlns="http://schemas.openxmlformats.org/spreadsheetml/2006/main" count="34" uniqueCount="27">
  <si>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Odeljenje</t>
  </si>
  <si>
    <t>Br.učenika</t>
  </si>
  <si>
    <t>%</t>
  </si>
  <si>
    <t>Svega sa pozitivnim</t>
  </si>
  <si>
    <t>Svega sa nedovoljnom</t>
  </si>
  <si>
    <t>Sa 1 ned.</t>
  </si>
  <si>
    <t>Sa 2 ned.</t>
  </si>
  <si>
    <t>Sa 3 ned</t>
  </si>
  <si>
    <t>Sa 4 I više ned.</t>
  </si>
  <si>
    <t>I1</t>
  </si>
  <si>
    <t>I2</t>
  </si>
  <si>
    <t>I3</t>
  </si>
  <si>
    <t>I4</t>
  </si>
  <si>
    <t>Svega</t>
  </si>
  <si>
    <t>II1</t>
  </si>
  <si>
    <t>II2</t>
  </si>
  <si>
    <t>II3</t>
  </si>
  <si>
    <t>II4</t>
  </si>
  <si>
    <t>III1</t>
  </si>
  <si>
    <t>III2</t>
  </si>
  <si>
    <t>III3</t>
  </si>
  <si>
    <t>IV1</t>
  </si>
  <si>
    <t>IV2</t>
  </si>
  <si>
    <t>IV3</t>
  </si>
  <si>
    <t>IV4</t>
  </si>
  <si>
    <t>Ukupno</t>
  </si>
  <si>
    <t>Opšti uspeh na kraju prvog perioda opomena školske 2018/2019. god. - zbirna tabela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</si>
</sst>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6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1" fontId="1" fillId="0" borderId="4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1" fontId="1" fillId="0" borderId="6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 vertical="center" textRotation="255"/>
    </xf>
    <xf numFmtId="1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vertical="center" textRotation="255" wrapText="1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2" fontId="1" fillId="0" borderId="10" xfId="0" applyNumberFormat="1" applyFont="1" applyBorder="1" applyAlignment="1">
      <alignment horizont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1" fontId="1" fillId="0" borderId="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K26" sqref="K26"/>
    </sheetView>
  </sheetViews>
  <sheetFormatPr defaultColWidth="9.140625" defaultRowHeight="12.75"/>
  <sheetData>
    <row r="1" spans="1:13" ht="20.25">
      <c r="A1" s="25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16.25">
      <c r="A2" s="22" t="s">
        <v>0</v>
      </c>
      <c r="B2" s="19" t="s">
        <v>1</v>
      </c>
      <c r="C2" s="20" t="s">
        <v>3</v>
      </c>
      <c r="D2" s="19" t="s">
        <v>2</v>
      </c>
      <c r="E2" s="21" t="s">
        <v>4</v>
      </c>
      <c r="F2" s="19" t="s">
        <v>5</v>
      </c>
      <c r="G2" s="19" t="s">
        <v>2</v>
      </c>
      <c r="H2" s="19" t="s">
        <v>6</v>
      </c>
      <c r="I2" s="19" t="s">
        <v>2</v>
      </c>
      <c r="J2" s="19" t="s">
        <v>7</v>
      </c>
      <c r="K2" s="19" t="s">
        <v>2</v>
      </c>
      <c r="L2" s="19" t="s">
        <v>8</v>
      </c>
      <c r="M2" s="23" t="s">
        <v>2</v>
      </c>
    </row>
    <row r="3" spans="1:13" ht="12.75">
      <c r="A3" s="1" t="s">
        <v>9</v>
      </c>
      <c r="B3" s="2">
        <v>15</v>
      </c>
      <c r="C3" s="3">
        <f>B3-E3</f>
        <v>11</v>
      </c>
      <c r="D3" s="4">
        <f>IF(B3=0,0,(C3/B3)*100)</f>
        <v>73.33333333333333</v>
      </c>
      <c r="E3" s="3">
        <f aca="true" t="shared" si="0" ref="E3:E22">F3+H3+J3+L3</f>
        <v>4</v>
      </c>
      <c r="F3" s="2">
        <v>3</v>
      </c>
      <c r="G3" s="4">
        <f>IF(B3=0,0,(F3/B3)*100)</f>
        <v>20</v>
      </c>
      <c r="H3" s="2"/>
      <c r="I3" s="4">
        <f>IF(B3=0,0,(H3/B3)*100)</f>
        <v>0</v>
      </c>
      <c r="J3" s="2"/>
      <c r="K3" s="4">
        <f>IF(B3=0,0,(J3/B3)*100)</f>
        <v>0</v>
      </c>
      <c r="L3" s="2">
        <v>1</v>
      </c>
      <c r="M3" s="24">
        <f>IF(B3=0,0,(L3/B3)*100)</f>
        <v>6.666666666666667</v>
      </c>
    </row>
    <row r="4" spans="1:13" ht="12.75">
      <c r="A4" s="1" t="s">
        <v>10</v>
      </c>
      <c r="B4" s="2">
        <v>15</v>
      </c>
      <c r="C4" s="3">
        <f>B4-E4</f>
        <v>8</v>
      </c>
      <c r="D4" s="4">
        <f>IF(B4=0,0,(C4/B4)*100)</f>
        <v>53.333333333333336</v>
      </c>
      <c r="E4" s="3">
        <f t="shared" si="0"/>
        <v>7</v>
      </c>
      <c r="F4" s="2">
        <v>3</v>
      </c>
      <c r="G4" s="4">
        <f>IF(B4=0,0,(F4/B4)*100)</f>
        <v>20</v>
      </c>
      <c r="H4" s="2">
        <v>3</v>
      </c>
      <c r="I4" s="4">
        <f>IF(B4=0,0,(H4/B4)*100)</f>
        <v>20</v>
      </c>
      <c r="J4" s="2">
        <v>1</v>
      </c>
      <c r="K4" s="4">
        <f>IF(B4=0,0,(J4/B4)*100)</f>
        <v>6.666666666666667</v>
      </c>
      <c r="L4" s="2"/>
      <c r="M4" s="24">
        <f>IF(B4=0,0,(L4/B4)*100)</f>
        <v>0</v>
      </c>
    </row>
    <row r="5" spans="1:13" ht="12.75">
      <c r="A5" s="1" t="s">
        <v>11</v>
      </c>
      <c r="B5" s="2">
        <v>15</v>
      </c>
      <c r="C5" s="3">
        <f>B5-E5</f>
        <v>6</v>
      </c>
      <c r="D5" s="4">
        <f>IF(B5=0,0,(C5/B5)*100)</f>
        <v>40</v>
      </c>
      <c r="E5" s="3">
        <f t="shared" si="0"/>
        <v>9</v>
      </c>
      <c r="F5" s="5">
        <v>9</v>
      </c>
      <c r="G5" s="4">
        <f>IF(B5=0,0,(F5/B5)*100)</f>
        <v>60</v>
      </c>
      <c r="H5" s="5"/>
      <c r="I5" s="4">
        <f>IF(B5=0,0,(H5/B5)*100)</f>
        <v>0</v>
      </c>
      <c r="J5" s="5"/>
      <c r="K5" s="4">
        <f>IF(B5=0,0,(J5/B5)*100)</f>
        <v>0</v>
      </c>
      <c r="L5" s="2"/>
      <c r="M5" s="24">
        <f>IF(B5=0,0,(L5/B5)*100)</f>
        <v>0</v>
      </c>
    </row>
    <row r="6" spans="1:13" ht="13.5" thickBot="1">
      <c r="A6" s="6" t="s">
        <v>12</v>
      </c>
      <c r="B6" s="7">
        <v>10</v>
      </c>
      <c r="C6" s="28">
        <f>B6-E6</f>
        <v>5</v>
      </c>
      <c r="D6" s="8">
        <f>IF(B6=0,0,(C6/B6)*100)</f>
        <v>50</v>
      </c>
      <c r="E6" s="28">
        <f t="shared" si="0"/>
        <v>5</v>
      </c>
      <c r="F6" s="9">
        <v>3</v>
      </c>
      <c r="G6" s="8">
        <f>IF(B6=0,0,(F6/B6)*100)</f>
        <v>30</v>
      </c>
      <c r="H6" s="9">
        <v>1</v>
      </c>
      <c r="I6" s="8">
        <f>IF(B6=0,0,(H6/B6)*100)</f>
        <v>10</v>
      </c>
      <c r="J6" s="9">
        <v>1</v>
      </c>
      <c r="K6" s="8">
        <f>IF(B6=0,0,(J6/B6)*100)</f>
        <v>10</v>
      </c>
      <c r="L6" s="7"/>
      <c r="M6" s="29">
        <f>IF(B6=0,0,(L6/B6)*100)</f>
        <v>0</v>
      </c>
    </row>
    <row r="7" spans="1:13" ht="13.5" thickBot="1">
      <c r="A7" s="31" t="s">
        <v>13</v>
      </c>
      <c r="B7" s="32">
        <f>SUM(B3:B6)</f>
        <v>55</v>
      </c>
      <c r="C7" s="32">
        <f>B7-E7</f>
        <v>30</v>
      </c>
      <c r="D7" s="33">
        <f>IF(B7=0,0,(C7/B7)*100)</f>
        <v>54.54545454545454</v>
      </c>
      <c r="E7" s="32">
        <f t="shared" si="0"/>
        <v>25</v>
      </c>
      <c r="F7" s="32">
        <f>SUM($F$3:$F$6)</f>
        <v>18</v>
      </c>
      <c r="G7" s="33">
        <f>IF(B7=0,0,(F7/B7)*100)</f>
        <v>32.72727272727273</v>
      </c>
      <c r="H7" s="32">
        <f>SUM($H$3:$H$6)</f>
        <v>4</v>
      </c>
      <c r="I7" s="33">
        <f>IF(B7=0,0,(H7/B7)*100)</f>
        <v>7.2727272727272725</v>
      </c>
      <c r="J7" s="32">
        <f>SUM($J$3:$J$6)</f>
        <v>2</v>
      </c>
      <c r="K7" s="33">
        <f>IF(B7=0,0,(J7/B7)*100)</f>
        <v>3.6363636363636362</v>
      </c>
      <c r="L7" s="32">
        <f>SUM($L$3:$L$6)</f>
        <v>1</v>
      </c>
      <c r="M7" s="34">
        <f>IF(B7=0,0,(L7/B7)*100)</f>
        <v>1.8181818181818181</v>
      </c>
    </row>
    <row r="8" spans="1:13" ht="12.75">
      <c r="A8" s="10" t="s">
        <v>14</v>
      </c>
      <c r="B8" s="11">
        <v>20</v>
      </c>
      <c r="C8" s="13">
        <f>B8-E8</f>
        <v>15</v>
      </c>
      <c r="D8" s="12">
        <f>IF(B8=0,0,(C8/B8)*100)</f>
        <v>75</v>
      </c>
      <c r="E8" s="13">
        <f t="shared" si="0"/>
        <v>5</v>
      </c>
      <c r="F8" s="14">
        <v>1</v>
      </c>
      <c r="G8" s="12">
        <f>IF(B8=0,0,(F8/B8)*100)</f>
        <v>5</v>
      </c>
      <c r="H8" s="11">
        <v>4</v>
      </c>
      <c r="I8" s="12">
        <f>IF(B8=0,0,(H8/B8)*100)</f>
        <v>20</v>
      </c>
      <c r="J8" s="14"/>
      <c r="K8" s="12">
        <f>IF(B8=0,0,(J8/B8)*100)</f>
        <v>0</v>
      </c>
      <c r="L8" s="11"/>
      <c r="M8" s="30">
        <f>IF(B8=0,0,(L8/B8)*100)</f>
        <v>0</v>
      </c>
    </row>
    <row r="9" spans="1:13" ht="12.75">
      <c r="A9" s="1" t="s">
        <v>15</v>
      </c>
      <c r="B9" s="2">
        <v>18</v>
      </c>
      <c r="C9" s="3">
        <f>B9-E9</f>
        <v>18</v>
      </c>
      <c r="D9" s="4">
        <f>IF(B9=0,0,(C9/B9)*100)</f>
        <v>100</v>
      </c>
      <c r="E9" s="3">
        <f t="shared" si="0"/>
        <v>0</v>
      </c>
      <c r="F9" s="5"/>
      <c r="G9" s="4">
        <f>IF(B9=0,0,(F9/B9)*100)</f>
        <v>0</v>
      </c>
      <c r="H9" s="2"/>
      <c r="I9" s="4">
        <f>IF(B9=0,0,(H9/B9)*100)</f>
        <v>0</v>
      </c>
      <c r="J9" s="5"/>
      <c r="K9" s="4">
        <f>IF(B9=0,0,(J9/B9)*100)</f>
        <v>0</v>
      </c>
      <c r="L9" s="2"/>
      <c r="M9" s="24">
        <f>IF(B9=0,0,(L9/B9)*100)</f>
        <v>0</v>
      </c>
    </row>
    <row r="10" spans="1:13" ht="12.75">
      <c r="A10" s="1" t="s">
        <v>16</v>
      </c>
      <c r="B10" s="2">
        <v>18</v>
      </c>
      <c r="C10" s="3">
        <f>B10-E10</f>
        <v>17</v>
      </c>
      <c r="D10" s="4">
        <f>IF(B10=0,0,(C10/B10)*100)</f>
        <v>94.44444444444444</v>
      </c>
      <c r="E10" s="3">
        <f t="shared" si="0"/>
        <v>1</v>
      </c>
      <c r="F10" s="5">
        <v>1</v>
      </c>
      <c r="G10" s="4">
        <f>IF(B10=0,0,(F10/B10)*100)</f>
        <v>5.555555555555555</v>
      </c>
      <c r="H10" s="2"/>
      <c r="I10" s="4">
        <f>IF(B10=0,0,(H10/B10)*100)</f>
        <v>0</v>
      </c>
      <c r="J10" s="5"/>
      <c r="K10" s="4">
        <f>IF(B10=0,0,(J10/B10)*100)</f>
        <v>0</v>
      </c>
      <c r="L10" s="2"/>
      <c r="M10" s="24">
        <f>IF(B10=0,0,(L10/B10)*100)</f>
        <v>0</v>
      </c>
    </row>
    <row r="11" spans="1:13" ht="13.5" thickBot="1">
      <c r="A11" s="6" t="s">
        <v>17</v>
      </c>
      <c r="B11" s="7">
        <v>17</v>
      </c>
      <c r="C11" s="28">
        <f>B11-E11</f>
        <v>16</v>
      </c>
      <c r="D11" s="8">
        <f>IF(B11=0,0,(C11/B11)*100)</f>
        <v>94.11764705882352</v>
      </c>
      <c r="E11" s="28">
        <f t="shared" si="0"/>
        <v>1</v>
      </c>
      <c r="F11" s="9">
        <v>1</v>
      </c>
      <c r="G11" s="8">
        <f>IF(B11=0,0,(F11/B11)*100)</f>
        <v>5.88235294117647</v>
      </c>
      <c r="H11" s="7"/>
      <c r="I11" s="8">
        <f>IF(B11=0,0,(H11/B11)*100)</f>
        <v>0</v>
      </c>
      <c r="J11" s="9"/>
      <c r="K11" s="8">
        <f>IF(B11=0,0,(J11/B11)*100)</f>
        <v>0</v>
      </c>
      <c r="L11" s="7"/>
      <c r="M11" s="29">
        <f>IF(B11=0,0,(L11/B11)*100)</f>
        <v>0</v>
      </c>
    </row>
    <row r="12" spans="1:13" ht="13.5" thickBot="1">
      <c r="A12" s="31" t="s">
        <v>13</v>
      </c>
      <c r="B12" s="32">
        <f>SUM(B8:B11)</f>
        <v>73</v>
      </c>
      <c r="C12" s="32">
        <f>B12-E12</f>
        <v>66</v>
      </c>
      <c r="D12" s="33">
        <f>IF(B12=0,0,(C12/B12)*100)</f>
        <v>90.41095890410958</v>
      </c>
      <c r="E12" s="32">
        <f t="shared" si="0"/>
        <v>7</v>
      </c>
      <c r="F12" s="32">
        <f>SUM($F$8:$F$11)</f>
        <v>3</v>
      </c>
      <c r="G12" s="33">
        <f>IF(B12=0,0,(F12/B12)*100)</f>
        <v>4.10958904109589</v>
      </c>
      <c r="H12" s="32">
        <f>SUM($H$8:$H$11)</f>
        <v>4</v>
      </c>
      <c r="I12" s="33">
        <f>IF(B12=0,0,(H12/B12)*100)</f>
        <v>5.47945205479452</v>
      </c>
      <c r="J12" s="32">
        <f>SUM($J$8:$J$11)</f>
        <v>0</v>
      </c>
      <c r="K12" s="33">
        <f>IF(B12=0,0,(J12/B12)*100)</f>
        <v>0</v>
      </c>
      <c r="L12" s="32">
        <f>SUM($L$8:$L$11)</f>
        <v>0</v>
      </c>
      <c r="M12" s="34">
        <f>IF(B12=0,0,(L12/B12)*100)</f>
        <v>0</v>
      </c>
    </row>
    <row r="13" spans="1:13" ht="12.75">
      <c r="A13" s="10" t="s">
        <v>18</v>
      </c>
      <c r="B13" s="11">
        <v>24</v>
      </c>
      <c r="C13" s="13">
        <f>B13-E13</f>
        <v>20</v>
      </c>
      <c r="D13" s="12">
        <f>IF(B13=0,0,(C13/B13)*100)</f>
        <v>83.33333333333334</v>
      </c>
      <c r="E13" s="13">
        <f t="shared" si="0"/>
        <v>4</v>
      </c>
      <c r="F13" s="14">
        <v>3</v>
      </c>
      <c r="G13" s="12">
        <f>IF(B13=0,0,(F13/B13)*100)</f>
        <v>12.5</v>
      </c>
      <c r="H13" s="14">
        <v>1</v>
      </c>
      <c r="I13" s="12">
        <f>IF(B13=0,0,(H13/B13)*100)</f>
        <v>4.166666666666666</v>
      </c>
      <c r="J13" s="14"/>
      <c r="K13" s="12">
        <f>IF(B13=0,0,(J13/B13)*100)</f>
        <v>0</v>
      </c>
      <c r="L13" s="11"/>
      <c r="M13" s="30">
        <f>IF(B13=0,0,(L13/B13)*100)</f>
        <v>0</v>
      </c>
    </row>
    <row r="14" spans="1:13" ht="12.75">
      <c r="A14" s="1" t="s">
        <v>19</v>
      </c>
      <c r="B14" s="2">
        <v>14</v>
      </c>
      <c r="C14" s="3">
        <f>B14-E14</f>
        <v>14</v>
      </c>
      <c r="D14" s="4">
        <f>IF(B14=0,0,(C14/B14)*100)</f>
        <v>100</v>
      </c>
      <c r="E14" s="3">
        <f t="shared" si="0"/>
        <v>0</v>
      </c>
      <c r="F14" s="5"/>
      <c r="G14" s="4">
        <f>IF(B14=0,0,(F14/B14)*100)</f>
        <v>0</v>
      </c>
      <c r="H14" s="5"/>
      <c r="I14" s="4">
        <f>IF(B14=0,0,(H14/B14)*100)</f>
        <v>0</v>
      </c>
      <c r="J14" s="5"/>
      <c r="K14" s="4">
        <f>IF(B14=0,0,(J14/B14)*100)</f>
        <v>0</v>
      </c>
      <c r="L14" s="2"/>
      <c r="M14" s="24">
        <f>IF(B14=0,0,(L14/B14)*100)</f>
        <v>0</v>
      </c>
    </row>
    <row r="15" spans="1:13" ht="13.5" thickBot="1">
      <c r="A15" s="6" t="s">
        <v>20</v>
      </c>
      <c r="B15" s="7">
        <v>12</v>
      </c>
      <c r="C15" s="28">
        <f>B15-E15</f>
        <v>3</v>
      </c>
      <c r="D15" s="8">
        <f>IF(B15=0,0,(C15/B15)*100)</f>
        <v>25</v>
      </c>
      <c r="E15" s="28">
        <f t="shared" si="0"/>
        <v>9</v>
      </c>
      <c r="F15" s="9">
        <v>1</v>
      </c>
      <c r="G15" s="8">
        <f>IF(B15=0,0,(F15/B15)*100)</f>
        <v>8.333333333333332</v>
      </c>
      <c r="H15" s="9">
        <v>1</v>
      </c>
      <c r="I15" s="8">
        <f>IF(B15=0,0,(H15/B15)*100)</f>
        <v>8.333333333333332</v>
      </c>
      <c r="J15" s="9">
        <v>3</v>
      </c>
      <c r="K15" s="8">
        <f>IF(B15=0,0,(J15/B15)*100)</f>
        <v>25</v>
      </c>
      <c r="L15" s="7">
        <v>4</v>
      </c>
      <c r="M15" s="29">
        <f>IF(B15=0,0,(L15/B15)*100)</f>
        <v>33.33333333333333</v>
      </c>
    </row>
    <row r="16" spans="1:13" ht="13.5" thickBot="1">
      <c r="A16" s="31" t="s">
        <v>13</v>
      </c>
      <c r="B16" s="32">
        <f>SUM(B13:B15)</f>
        <v>50</v>
      </c>
      <c r="C16" s="32">
        <f>B16-E16</f>
        <v>37</v>
      </c>
      <c r="D16" s="33">
        <f>IF(B16=0,0,(C16/B16)*100)</f>
        <v>74</v>
      </c>
      <c r="E16" s="32">
        <f t="shared" si="0"/>
        <v>13</v>
      </c>
      <c r="F16" s="35">
        <f>SUM(F13:F15)</f>
        <v>4</v>
      </c>
      <c r="G16" s="33">
        <f>IF(B16=0,0,(F16/B16)*100)</f>
        <v>8</v>
      </c>
      <c r="H16" s="35">
        <f>SUM(H13:H15)</f>
        <v>2</v>
      </c>
      <c r="I16" s="33">
        <f>IF(B16=0,0,(H16/B16)*100)</f>
        <v>4</v>
      </c>
      <c r="J16" s="35">
        <f>SUM(J13:J15)</f>
        <v>3</v>
      </c>
      <c r="K16" s="33">
        <f>IF(B16=0,0,(J16/B16)*100)</f>
        <v>6</v>
      </c>
      <c r="L16" s="32">
        <f>SUM(L13:L15)</f>
        <v>4</v>
      </c>
      <c r="M16" s="34">
        <f>IF(B16=0,0,(L16/B16)*100)</f>
        <v>8</v>
      </c>
    </row>
    <row r="17" spans="1:13" ht="12.75">
      <c r="A17" s="10" t="s">
        <v>21</v>
      </c>
      <c r="B17" s="11">
        <v>25</v>
      </c>
      <c r="C17" s="13">
        <f>B17-E17</f>
        <v>12</v>
      </c>
      <c r="D17" s="12">
        <f>IF(B17=0,0,(C17/B17)*100)</f>
        <v>48</v>
      </c>
      <c r="E17" s="13">
        <f t="shared" si="0"/>
        <v>13</v>
      </c>
      <c r="F17" s="14">
        <v>3</v>
      </c>
      <c r="G17" s="12">
        <f>IF(B17=0,0,(F17/B17)*100)</f>
        <v>12</v>
      </c>
      <c r="H17" s="14">
        <v>7</v>
      </c>
      <c r="I17" s="12">
        <f>IF(B17=0,0,(H17/B17)*100)</f>
        <v>28.000000000000004</v>
      </c>
      <c r="J17" s="14">
        <v>3</v>
      </c>
      <c r="K17" s="12">
        <f>IF(B17=0,0,(J17/B17)*100)</f>
        <v>12</v>
      </c>
      <c r="L17" s="11"/>
      <c r="M17" s="30">
        <f>IF(B17=0,0,(L17/B17)*100)</f>
        <v>0</v>
      </c>
    </row>
    <row r="18" spans="1:13" ht="12.75">
      <c r="A18" s="1" t="s">
        <v>22</v>
      </c>
      <c r="B18" s="2">
        <v>14</v>
      </c>
      <c r="C18" s="3">
        <f>B18-E18</f>
        <v>7</v>
      </c>
      <c r="D18" s="4">
        <f>IF(B18=0,0,(C18/B18)*100)</f>
        <v>50</v>
      </c>
      <c r="E18" s="3">
        <f t="shared" si="0"/>
        <v>7</v>
      </c>
      <c r="F18" s="5">
        <v>3</v>
      </c>
      <c r="G18" s="4">
        <f>IF(B18=0,0,(F18/B18)*100)</f>
        <v>21.428571428571427</v>
      </c>
      <c r="H18" s="5">
        <v>3</v>
      </c>
      <c r="I18" s="4">
        <f>IF(B18=0,0,(H18/B18)*100)</f>
        <v>21.428571428571427</v>
      </c>
      <c r="J18" s="5">
        <v>1</v>
      </c>
      <c r="K18" s="4">
        <f>IF(B18=0,0,(J18/B18)*100)</f>
        <v>7.142857142857142</v>
      </c>
      <c r="L18" s="2"/>
      <c r="M18" s="24">
        <f>IF(B18=0,0,(L18/B18)*100)</f>
        <v>0</v>
      </c>
    </row>
    <row r="19" spans="1:13" ht="12.75">
      <c r="A19" s="1" t="s">
        <v>23</v>
      </c>
      <c r="B19" s="2">
        <v>15</v>
      </c>
      <c r="C19" s="3">
        <f>B19-E19</f>
        <v>7</v>
      </c>
      <c r="D19" s="4">
        <f>IF(B19=0,0,(C19/B19)*100)</f>
        <v>46.666666666666664</v>
      </c>
      <c r="E19" s="3">
        <f t="shared" si="0"/>
        <v>8</v>
      </c>
      <c r="F19" s="5">
        <v>2</v>
      </c>
      <c r="G19" s="4">
        <f>IF(B19=0,0,(F19/B19)*100)</f>
        <v>13.333333333333334</v>
      </c>
      <c r="H19" s="5">
        <v>2</v>
      </c>
      <c r="I19" s="4">
        <f>IF(B19=0,0,(H19/B19)*100)</f>
        <v>13.333333333333334</v>
      </c>
      <c r="J19" s="5">
        <v>2</v>
      </c>
      <c r="K19" s="4">
        <f>IF(B19=0,0,(J19/B19)*100)</f>
        <v>13.333333333333334</v>
      </c>
      <c r="L19" s="2">
        <v>2</v>
      </c>
      <c r="M19" s="24">
        <f>IF(B19=0,0,(L19/B19)*100)</f>
        <v>13.333333333333334</v>
      </c>
    </row>
    <row r="20" spans="1:13" ht="13.5" thickBot="1">
      <c r="A20" s="6" t="s">
        <v>24</v>
      </c>
      <c r="B20" s="7">
        <v>10</v>
      </c>
      <c r="C20" s="28">
        <f>B20-E20</f>
        <v>10</v>
      </c>
      <c r="D20" s="8">
        <f>IF(B20=0,0,(C20/B20)*100)</f>
        <v>100</v>
      </c>
      <c r="E20" s="28">
        <f t="shared" si="0"/>
        <v>0</v>
      </c>
      <c r="F20" s="9"/>
      <c r="G20" s="8">
        <f>IF(B20=0,0,(F20/B20)*100)</f>
        <v>0</v>
      </c>
      <c r="H20" s="9"/>
      <c r="I20" s="8">
        <f>IF(B20=0,0,(H20/B20)*100)</f>
        <v>0</v>
      </c>
      <c r="J20" s="9"/>
      <c r="K20" s="8">
        <f>IF(B20=0,0,(J20/B20)*100)</f>
        <v>0</v>
      </c>
      <c r="L20" s="7"/>
      <c r="M20" s="29">
        <f>IF(B20=0,0,(L20/B20)*100)</f>
        <v>0</v>
      </c>
    </row>
    <row r="21" spans="1:13" ht="13.5" thickBot="1">
      <c r="A21" s="31" t="s">
        <v>13</v>
      </c>
      <c r="B21" s="32">
        <f>SUM(B17:B20)</f>
        <v>64</v>
      </c>
      <c r="C21" s="32">
        <f>B21-E21</f>
        <v>36</v>
      </c>
      <c r="D21" s="33">
        <f>IF(B21=0,0,(C21/B21)*100)</f>
        <v>56.25</v>
      </c>
      <c r="E21" s="32">
        <f t="shared" si="0"/>
        <v>28</v>
      </c>
      <c r="F21" s="35">
        <f>SUM(F17:F20)</f>
        <v>8</v>
      </c>
      <c r="G21" s="33">
        <f>IF(B21=0,0,(F21/B21)*100)</f>
        <v>12.5</v>
      </c>
      <c r="H21" s="35">
        <f>SUM(H17:H20)</f>
        <v>12</v>
      </c>
      <c r="I21" s="33">
        <f>IF(B21=0,0,(H21/B21)*100)</f>
        <v>18.75</v>
      </c>
      <c r="J21" s="35">
        <f>SUM(J17:J20)</f>
        <v>6</v>
      </c>
      <c r="K21" s="33">
        <f>IF(B21=0,0,(J21/B21)*100)</f>
        <v>9.375</v>
      </c>
      <c r="L21" s="32">
        <f>SUM(L17:L20)</f>
        <v>2</v>
      </c>
      <c r="M21" s="34">
        <f>IF(B21=0,0,(L21/B21)*100)</f>
        <v>3.125</v>
      </c>
    </row>
    <row r="22" spans="1:13" ht="79.5" customHeight="1" thickBot="1">
      <c r="A22" s="15" t="s">
        <v>25</v>
      </c>
      <c r="B22" s="16">
        <f>SUM(B21,B16,B12,B7)</f>
        <v>242</v>
      </c>
      <c r="C22" s="16">
        <f>B22-E22</f>
        <v>169</v>
      </c>
      <c r="D22" s="17">
        <f>IF(B22=0,0,(C22/B22)*100)</f>
        <v>69.83471074380165</v>
      </c>
      <c r="E22" s="16">
        <f t="shared" si="0"/>
        <v>73</v>
      </c>
      <c r="F22" s="16">
        <f>SUM(F21,F16,F12,F7)</f>
        <v>33</v>
      </c>
      <c r="G22" s="17">
        <f>IF(B22=0,0,(F22/B22)*100)</f>
        <v>13.636363636363635</v>
      </c>
      <c r="H22" s="16">
        <f>SUM(H7,H12,H16,H21)</f>
        <v>22</v>
      </c>
      <c r="I22" s="17">
        <f>IF(B22=0,0,(H22/B22)*100)</f>
        <v>9.090909090909092</v>
      </c>
      <c r="J22" s="16">
        <f>SUM(J21,J16,J12,J7)</f>
        <v>11</v>
      </c>
      <c r="K22" s="17">
        <f>IF(B22=0,0,(J22/B22)*100)</f>
        <v>4.545454545454546</v>
      </c>
      <c r="L22" s="16">
        <f>SUM(L21,L16,L12,L7)</f>
        <v>7</v>
      </c>
      <c r="M22" s="18">
        <f>IF(B22=0,0,(L22/B22)*100)</f>
        <v>2.8925619834710745</v>
      </c>
    </row>
  </sheetData>
  <mergeCells count="1">
    <mergeCell ref="A1:M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Comp19</dc:creator>
  <cp:keywords/>
  <dc:description/>
  <cp:lastModifiedBy>Comp19</cp:lastModifiedBy>
  <cp:lastPrinted>2018-12-20T21:55:19Z</cp:lastPrinted>
  <dcterms:created xsi:type="dcterms:W3CDTF">2018-12-20T21:50:15Z</dcterms:created>
  <dcterms:modified xsi:type="dcterms:W3CDTF">2018-12-20T22:16:38Z</dcterms:modified>
  <cp:category/>
  <cp:version/>
  <cp:contentType/>
  <cp:contentStatus/>
</cp:coreProperties>
</file>